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bacu\Dropbox\2024 HOUSTON TAX SEASON 24\formatos clientes\"/>
    </mc:Choice>
  </mc:AlternateContent>
  <xr:revisionPtr revIDLastSave="0" documentId="8_{335E0D90-BE73-4B32-9706-0564DDD82888}" xr6:coauthVersionLast="47" xr6:coauthVersionMax="47" xr10:uidLastSave="{00000000-0000-0000-0000-000000000000}"/>
  <bookViews>
    <workbookView xWindow="-98" yWindow="-98" windowWidth="19396" windowHeight="10980" xr2:uid="{00000000-000D-0000-FFFF-FFFF00000000}"/>
  </bookViews>
  <sheets>
    <sheet name="Cash Flow" sheetId="1" r:id="rId1"/>
    <sheet name="Cash Flow Chart" sheetId="2" r:id="rId2"/>
  </sheets>
  <definedNames>
    <definedName name="Cash_beginning">'Cash Flow'!$B$7</definedName>
    <definedName name="Cash_minimum">'Cash Flow'!$B$4</definedName>
    <definedName name="Company_name">'Cash Flow'!$A$2</definedName>
    <definedName name="_xlnm.Print_Titles" localSheetId="0">'Cash Flow'!$6:$6</definedName>
    <definedName name="Start_date">'Cash Flow'!$B$3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D15" i="1"/>
  <c r="D16" i="1" s="1"/>
  <c r="E15" i="1"/>
  <c r="E16" i="1" s="1"/>
  <c r="F15" i="1"/>
  <c r="F16" i="1" s="1"/>
  <c r="G15" i="1"/>
  <c r="G16" i="1" s="1"/>
  <c r="H15" i="1"/>
  <c r="H16" i="1" s="1"/>
  <c r="I15" i="1"/>
  <c r="I16" i="1" s="1"/>
  <c r="J15" i="1"/>
  <c r="J16" i="1" s="1"/>
  <c r="K15" i="1"/>
  <c r="K16" i="1" s="1"/>
  <c r="L15" i="1"/>
  <c r="L16" i="1" s="1"/>
  <c r="M15" i="1"/>
  <c r="M16" i="1" s="1"/>
  <c r="N15" i="1"/>
  <c r="N16" i="1" s="1"/>
  <c r="D51" i="1"/>
  <c r="E51" i="1"/>
  <c r="F51" i="1"/>
  <c r="G51" i="1"/>
  <c r="H51" i="1"/>
  <c r="I51" i="1"/>
  <c r="J51" i="1"/>
  <c r="K51" i="1"/>
  <c r="L51" i="1"/>
  <c r="M51" i="1"/>
  <c r="N51" i="1"/>
  <c r="C51" i="1"/>
  <c r="D4" i="1" l="1"/>
  <c r="E4" i="1"/>
  <c r="F4" i="1"/>
  <c r="G4" i="1"/>
  <c r="H4" i="1"/>
  <c r="I4" i="1"/>
  <c r="J4" i="1"/>
  <c r="K4" i="1"/>
  <c r="L4" i="1"/>
  <c r="M4" i="1"/>
  <c r="N4" i="1"/>
  <c r="C4" i="1"/>
  <c r="D37" i="2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B16" i="1"/>
  <c r="B58" i="1" s="1"/>
  <c r="C15" i="1"/>
  <c r="H57" i="1"/>
  <c r="D57" i="1"/>
  <c r="K57" i="1"/>
  <c r="M57" i="1"/>
  <c r="F57" i="1"/>
  <c r="G57" i="1"/>
  <c r="I57" i="1"/>
  <c r="J57" i="1"/>
  <c r="L57" i="1"/>
  <c r="N57" i="1"/>
  <c r="O10" i="1"/>
  <c r="O11" i="1"/>
  <c r="O12" i="1"/>
  <c r="O13" i="1"/>
  <c r="O14" i="1"/>
  <c r="O53" i="1"/>
  <c r="O54" i="1"/>
  <c r="O56" i="1"/>
  <c r="O52" i="1"/>
  <c r="O19" i="1"/>
  <c r="O51" i="1" s="1"/>
  <c r="O15" i="1" l="1"/>
  <c r="O57" i="1"/>
  <c r="E57" i="1"/>
  <c r="C57" i="1"/>
  <c r="C16" i="1"/>
  <c r="C58" i="1" l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s="1"/>
</calcChain>
</file>

<file path=xl/sharedStrings.xml><?xml version="1.0" encoding="utf-8"?>
<sst xmlns="http://schemas.openxmlformats.org/spreadsheetml/2006/main" count="73" uniqueCount="71">
  <si>
    <t>CASH RECEIPTS</t>
  </si>
  <si>
    <t>CASH PAID OUT</t>
  </si>
  <si>
    <t>Advertising</t>
  </si>
  <si>
    <t>Utilities</t>
  </si>
  <si>
    <t>Miscellaneous</t>
  </si>
  <si>
    <t>SUBTOTAL</t>
  </si>
  <si>
    <t>Loan principal payment</t>
  </si>
  <si>
    <t>TOTAL CASH PAID OUT</t>
  </si>
  <si>
    <t>Starting date</t>
  </si>
  <si>
    <t>Loan proceeds</t>
  </si>
  <si>
    <t>Owner contributions</t>
  </si>
  <si>
    <t>Interest, other income</t>
  </si>
  <si>
    <t>Returns and allowances</t>
  </si>
  <si>
    <t>Commissions and fees</t>
  </si>
  <si>
    <t>Insurance (other than health)</t>
  </si>
  <si>
    <t>Mortgage interest</t>
  </si>
  <si>
    <t>Other interest expense</t>
  </si>
  <si>
    <t>Office expense</t>
  </si>
  <si>
    <t>Repairs and maintenance</t>
  </si>
  <si>
    <t>Supplies (not in COGS)</t>
  </si>
  <si>
    <t>Taxes and licenses</t>
  </si>
  <si>
    <t>Travel</t>
  </si>
  <si>
    <t>Interest expense</t>
  </si>
  <si>
    <t>Other expenses</t>
  </si>
  <si>
    <t>Beginning</t>
  </si>
  <si>
    <t>Cash balance alert minimum</t>
  </si>
  <si>
    <t>Total</t>
  </si>
  <si>
    <t>Rent or lease</t>
  </si>
  <si>
    <t>Rent or lease: vehicles, equipment</t>
  </si>
  <si>
    <t>To reserve and/or escrow</t>
  </si>
  <si>
    <t>Owners' withdrawal</t>
  </si>
  <si>
    <t>Capital purchases</t>
  </si>
  <si>
    <t>TOTAL CASH RECEIPTS</t>
  </si>
  <si>
    <t>Cash on hand (beginning of month)</t>
  </si>
  <si>
    <t>Materials and supplies (in COGS)</t>
  </si>
  <si>
    <t>Meals and entertainment</t>
  </si>
  <si>
    <t>Cash sales</t>
  </si>
  <si>
    <t>Total cash available</t>
  </si>
  <si>
    <t>Cash on hand (end of month)</t>
  </si>
  <si>
    <t>Internet</t>
  </si>
  <si>
    <t>Cell Phone</t>
  </si>
  <si>
    <t>Web page</t>
  </si>
  <si>
    <t>TRABAJA DESDE SU CASA?</t>
  </si>
  <si>
    <t>CUANTOS PIES CUADRADOS TIENE SU CASA?</t>
  </si>
  <si>
    <t>GAS</t>
  </si>
  <si>
    <t>AGUA</t>
  </si>
  <si>
    <t>ELECTRICIDAD</t>
  </si>
  <si>
    <t>INTERNET</t>
  </si>
  <si>
    <t xml:space="preserve">ARRIENDO/PAGO PRESTAMO </t>
  </si>
  <si>
    <t>OTROS GASTOS</t>
  </si>
  <si>
    <t>CUANTOS PIES CUADARADOS ES SU OFICINA?</t>
  </si>
  <si>
    <t xml:space="preserve">Uniform </t>
  </si>
  <si>
    <t>Franchise Fees</t>
  </si>
  <si>
    <t>Marca, modelo y ano de su carro:</t>
  </si>
  <si>
    <t>Fecha que empezo a usar para su empresa?</t>
  </si>
  <si>
    <t>Contract labor (1099-NEC)</t>
  </si>
  <si>
    <t>Salaries</t>
  </si>
  <si>
    <t>Payroll Taxes</t>
  </si>
  <si>
    <t xml:space="preserve">Payroll processing fee </t>
  </si>
  <si>
    <t xml:space="preserve">Wages and salaries  </t>
  </si>
  <si>
    <t>UTILIZO SU CARRO PARA GENERAR INGRESO?</t>
  </si>
  <si>
    <t>Income and expenses 2024</t>
  </si>
  <si>
    <t>millas totales del ano 2024</t>
  </si>
  <si>
    <t>millas usadas para su empresa en enero 1 a DICIEMBRE 31 del 2024</t>
  </si>
  <si>
    <t>HOA</t>
  </si>
  <si>
    <t>INSURANCE</t>
  </si>
  <si>
    <t>UTILITIES ANO 2024 (TOTALES ANO):</t>
  </si>
  <si>
    <t>Education for work</t>
  </si>
  <si>
    <t xml:space="preserve">Licenses and permits </t>
  </si>
  <si>
    <t>Purchases (COGS)</t>
  </si>
  <si>
    <r>
      <t>&lt;</t>
    </r>
    <r>
      <rPr>
        <b/>
        <sz val="14"/>
        <color rgb="FFFF0000"/>
        <rFont val="Arial"/>
        <family val="2"/>
        <scheme val="major"/>
      </rPr>
      <t>coloque el NOMBRE de la EMPRESA dueno unico o  LLC</t>
    </r>
    <r>
      <rPr>
        <b/>
        <sz val="14"/>
        <color theme="1" tint="0.249977111117893"/>
        <rFont val="Arial"/>
        <family val="2"/>
        <scheme val="major"/>
      </rPr>
      <t xml:space="preserve">&gt;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</si>
</sst>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"/>
    <numFmt numFmtId="165" formatCode="_(&quot;$&quot;* #,##0_);_(&quot;$&quot;* \(#,##0\);_(&quot;$&quot;* &quot;-&quot;??_);_(@_)"/>
  </numFmts>
  <fonts count="15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inor"/>
    </font>
    <font>
      <sz val="8"/>
      <color theme="0"/>
      <name val="Arial"/>
      <family val="2"/>
      <scheme val="minor"/>
    </font>
    <font>
      <b/>
      <sz val="14"/>
      <color theme="1" tint="0.249977111117893"/>
      <name val="Arial"/>
      <family val="2"/>
      <scheme val="major"/>
    </font>
    <font>
      <b/>
      <sz val="8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4"/>
      <color rgb="FFFF0000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theme="3" tint="0.39994506668294322"/>
      </left>
      <right style="double">
        <color theme="1"/>
      </right>
      <top style="medium">
        <color theme="3" tint="0.39994506668294322"/>
      </top>
      <bottom style="double">
        <color theme="1"/>
      </bottom>
      <diagonal/>
    </border>
    <border>
      <left style="double">
        <color theme="1"/>
      </left>
      <right style="medium">
        <color theme="3" tint="0.39994506668294322"/>
      </right>
      <top style="medium">
        <color theme="3" tint="0.39994506668294322"/>
      </top>
      <bottom style="double">
        <color theme="1"/>
      </bottom>
      <diagonal/>
    </border>
    <border>
      <left style="medium">
        <color theme="3" tint="0.39994506668294322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medium">
        <color theme="3" tint="0.39994506668294322"/>
      </right>
      <top style="double">
        <color theme="1"/>
      </top>
      <bottom style="double">
        <color theme="1"/>
      </bottom>
      <diagonal/>
    </border>
    <border>
      <left style="medium">
        <color theme="3" tint="0.39994506668294322"/>
      </left>
      <right style="double">
        <color theme="1"/>
      </right>
      <top style="double">
        <color theme="1"/>
      </top>
      <bottom style="medium">
        <color theme="3" tint="0.39994506668294322"/>
      </bottom>
      <diagonal/>
    </border>
    <border>
      <left style="double">
        <color theme="1"/>
      </left>
      <right style="medium">
        <color theme="3" tint="0.39994506668294322"/>
      </right>
      <top style="double">
        <color theme="1"/>
      </top>
      <bottom style="medium">
        <color theme="3" tint="0.39994506668294322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17" fontId="3" fillId="0" borderId="1" xfId="0" applyNumberFormat="1" applyFont="1" applyBorder="1" applyAlignment="1" applyProtection="1">
      <alignment horizontal="right" wrapText="1"/>
      <protection locked="0"/>
    </xf>
    <xf numFmtId="3" fontId="3" fillId="0" borderId="10" xfId="0" applyNumberFormat="1" applyFont="1" applyBorder="1" applyProtection="1">
      <protection locked="0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3" fontId="3" fillId="0" borderId="11" xfId="0" applyNumberFormat="1" applyFont="1" applyBorder="1" applyProtection="1">
      <protection locked="0"/>
    </xf>
    <xf numFmtId="3" fontId="3" fillId="2" borderId="11" xfId="0" applyNumberFormat="1" applyFont="1" applyFill="1" applyBorder="1"/>
    <xf numFmtId="3" fontId="3" fillId="0" borderId="4" xfId="0" applyNumberFormat="1" applyFont="1" applyBorder="1"/>
    <xf numFmtId="0" fontId="3" fillId="0" borderId="1" xfId="0" applyFont="1" applyBorder="1"/>
    <xf numFmtId="3" fontId="3" fillId="0" borderId="1" xfId="0" applyNumberFormat="1" applyFont="1" applyBorder="1" applyProtection="1">
      <protection locked="0"/>
    </xf>
    <xf numFmtId="0" fontId="6" fillId="0" borderId="1" xfId="0" applyFont="1" applyBorder="1" applyAlignment="1">
      <alignment wrapText="1"/>
    </xf>
    <xf numFmtId="3" fontId="3" fillId="0" borderId="7" xfId="0" applyNumberFormat="1" applyFont="1" applyBorder="1"/>
    <xf numFmtId="0" fontId="3" fillId="0" borderId="1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0" borderId="7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3" fontId="8" fillId="0" borderId="0" xfId="0" applyNumberFormat="1" applyFont="1"/>
    <xf numFmtId="3" fontId="3" fillId="3" borderId="11" xfId="0" applyNumberFormat="1" applyFont="1" applyFill="1" applyBorder="1"/>
    <xf numFmtId="3" fontId="3" fillId="3" borderId="10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165" fontId="5" fillId="0" borderId="0" xfId="1" applyNumberFormat="1" applyFont="1"/>
    <xf numFmtId="3" fontId="3" fillId="0" borderId="0" xfId="0" applyNumberFormat="1" applyFont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0" fillId="4" borderId="8" xfId="0" applyFont="1" applyFill="1" applyBorder="1" applyAlignment="1">
      <alignment wrapText="1"/>
    </xf>
    <xf numFmtId="3" fontId="8" fillId="4" borderId="4" xfId="0" applyNumberFormat="1" applyFont="1" applyFill="1" applyBorder="1"/>
    <xf numFmtId="3" fontId="8" fillId="4" borderId="5" xfId="0" applyNumberFormat="1" applyFont="1" applyFill="1" applyBorder="1"/>
    <xf numFmtId="0" fontId="10" fillId="4" borderId="9" xfId="0" applyFont="1" applyFill="1" applyBorder="1" applyAlignment="1">
      <alignment wrapText="1"/>
    </xf>
    <xf numFmtId="3" fontId="8" fillId="4" borderId="2" xfId="0" applyNumberFormat="1" applyFont="1" applyFill="1" applyBorder="1"/>
    <xf numFmtId="3" fontId="8" fillId="4" borderId="6" xfId="0" applyNumberFormat="1" applyFont="1" applyFill="1" applyBorder="1"/>
    <xf numFmtId="0" fontId="11" fillId="4" borderId="1" xfId="0" applyFont="1" applyFill="1" applyBorder="1" applyAlignment="1">
      <alignment horizontal="center" wrapText="1"/>
    </xf>
    <xf numFmtId="17" fontId="11" fillId="4" borderId="1" xfId="0" applyNumberFormat="1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wrapText="1"/>
    </xf>
    <xf numFmtId="0" fontId="3" fillId="5" borderId="14" xfId="0" applyFont="1" applyFill="1" applyBorder="1"/>
    <xf numFmtId="0" fontId="6" fillId="5" borderId="15" xfId="0" applyFont="1" applyFill="1" applyBorder="1" applyAlignment="1">
      <alignment wrapText="1"/>
    </xf>
    <xf numFmtId="0" fontId="3" fillId="5" borderId="16" xfId="0" applyFont="1" applyFill="1" applyBorder="1"/>
    <xf numFmtId="0" fontId="6" fillId="5" borderId="15" xfId="0" applyFont="1" applyFill="1" applyBorder="1" applyAlignment="1">
      <alignment horizontal="right" wrapText="1"/>
    </xf>
    <xf numFmtId="0" fontId="12" fillId="5" borderId="13" xfId="0" applyFont="1" applyFill="1" applyBorder="1" applyAlignment="1">
      <alignment wrapText="1"/>
    </xf>
    <xf numFmtId="0" fontId="3" fillId="5" borderId="18" xfId="0" applyFont="1" applyFill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/>
    <xf numFmtId="0" fontId="3" fillId="6" borderId="20" xfId="0" applyFont="1" applyFill="1" applyBorder="1"/>
    <xf numFmtId="0" fontId="3" fillId="6" borderId="21" xfId="0" applyFont="1" applyFill="1" applyBorder="1" applyAlignment="1">
      <alignment wrapText="1"/>
    </xf>
    <xf numFmtId="0" fontId="3" fillId="6" borderId="22" xfId="0" applyFont="1" applyFill="1" applyBorder="1"/>
    <xf numFmtId="0" fontId="3" fillId="6" borderId="23" xfId="0" applyFont="1" applyFill="1" applyBorder="1" applyAlignment="1">
      <alignment wrapText="1"/>
    </xf>
    <xf numFmtId="0" fontId="3" fillId="6" borderId="24" xfId="0" applyFont="1" applyFill="1" applyBorder="1"/>
    <xf numFmtId="0" fontId="13" fillId="6" borderId="19" xfId="0" applyFont="1" applyFill="1" applyBorder="1" applyAlignment="1">
      <alignment wrapText="1"/>
    </xf>
    <xf numFmtId="0" fontId="6" fillId="5" borderId="25" xfId="0" applyFont="1" applyFill="1" applyBorder="1" applyAlignment="1">
      <alignment horizontal="right" wrapText="1"/>
    </xf>
    <xf numFmtId="0" fontId="3" fillId="5" borderId="26" xfId="0" applyFont="1" applyFill="1" applyBorder="1"/>
    <xf numFmtId="0" fontId="6" fillId="5" borderId="17" xfId="0" applyFont="1" applyFill="1" applyBorder="1" applyAlignment="1">
      <alignment horizontal="right"/>
    </xf>
    <xf numFmtId="0" fontId="9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Projection
[Company Name]</a:t>
            </a:r>
          </a:p>
        </c:rich>
      </c:tx>
      <c:layout>
        <c:manualLayout>
          <c:xMode val="edge"/>
          <c:yMode val="edge"/>
          <c:x val="0.37296784982359332"/>
          <c:y val="2.9227557411273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122020811520303E-2"/>
          <c:y val="0.20876826722338204"/>
          <c:w val="0.68496002937629952"/>
          <c:h val="0.6179540709812108"/>
        </c:manualLayout>
      </c:layout>
      <c:barChart>
        <c:barDir val="col"/>
        <c:grouping val="clustered"/>
        <c:varyColors val="0"/>
        <c:ser>
          <c:idx val="0"/>
          <c:order val="0"/>
          <c:tx>
            <c:v>Cash Flow Projection</c:v>
          </c:tx>
          <c:invertIfNegative val="0"/>
          <c:cat>
            <c:strRef>
              <c:f>'Cash Flow'!$B$6:$N$6</c:f>
              <c:strCache>
                <c:ptCount val="13"/>
                <c:pt idx="0">
                  <c:v>Beginning</c:v>
                </c:pt>
                <c:pt idx="1">
                  <c:v>Jan-24</c:v>
                </c:pt>
                <c:pt idx="2">
                  <c:v>Feb-24</c:v>
                </c:pt>
                <c:pt idx="3">
                  <c:v>Mar-24</c:v>
                </c:pt>
                <c:pt idx="4">
                  <c:v>Apr-24</c:v>
                </c:pt>
                <c:pt idx="5">
                  <c:v>May-24</c:v>
                </c:pt>
                <c:pt idx="6">
                  <c:v>Jun-24</c:v>
                </c:pt>
                <c:pt idx="7">
                  <c:v>Jul-24</c:v>
                </c:pt>
                <c:pt idx="8">
                  <c:v>Aug-24</c:v>
                </c:pt>
                <c:pt idx="9">
                  <c:v>Sep-24</c:v>
                </c:pt>
                <c:pt idx="10">
                  <c:v>Oct-24</c:v>
                </c:pt>
                <c:pt idx="11">
                  <c:v>Nov-24</c:v>
                </c:pt>
                <c:pt idx="12">
                  <c:v>Dec-24</c:v>
                </c:pt>
              </c:strCache>
            </c:strRef>
          </c:cat>
          <c:val>
            <c:numRef>
              <c:f>'Cash Flow'!$B$58:$N$58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2-413D-9995-E667B3763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72224"/>
        <c:axId val="165924864"/>
      </c:barChart>
      <c:lineChart>
        <c:grouping val="standard"/>
        <c:varyColors val="0"/>
        <c:ser>
          <c:idx val="1"/>
          <c:order val="1"/>
          <c:tx>
            <c:v>Cash on Hand Minimum Alert</c:v>
          </c:tx>
          <c:cat>
            <c:strRef>
              <c:f>'Cash Flow'!$B$6:$N$6</c:f>
              <c:strCache>
                <c:ptCount val="13"/>
                <c:pt idx="0">
                  <c:v>Beginning</c:v>
                </c:pt>
                <c:pt idx="1">
                  <c:v>Jan-24</c:v>
                </c:pt>
                <c:pt idx="2">
                  <c:v>Feb-24</c:v>
                </c:pt>
                <c:pt idx="3">
                  <c:v>Mar-24</c:v>
                </c:pt>
                <c:pt idx="4">
                  <c:v>Apr-24</c:v>
                </c:pt>
                <c:pt idx="5">
                  <c:v>May-24</c:v>
                </c:pt>
                <c:pt idx="6">
                  <c:v>Jun-24</c:v>
                </c:pt>
                <c:pt idx="7">
                  <c:v>Jul-24</c:v>
                </c:pt>
                <c:pt idx="8">
                  <c:v>Aug-24</c:v>
                </c:pt>
                <c:pt idx="9">
                  <c:v>Sep-24</c:v>
                </c:pt>
                <c:pt idx="10">
                  <c:v>Oct-24</c:v>
                </c:pt>
                <c:pt idx="11">
                  <c:v>Nov-24</c:v>
                </c:pt>
                <c:pt idx="12">
                  <c:v>Dec-24</c:v>
                </c:pt>
              </c:strCache>
            </c:strRef>
          </c:cat>
          <c:val>
            <c:numRef>
              <c:f>'Cash Flow'!$B$4:$N$4</c:f>
              <c:numCache>
                <c:formatCode>#,##0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2-413D-9995-E667B3763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2224"/>
        <c:axId val="165924864"/>
      </c:lineChart>
      <c:catAx>
        <c:axId val="1491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38109793919304502"/>
              <c:y val="0.908141962421711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59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2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Cash on Hand</a:t>
                </a:r>
              </a:p>
            </c:rich>
          </c:tx>
          <c:layout>
            <c:manualLayout>
              <c:xMode val="edge"/>
              <c:yMode val="edge"/>
              <c:x val="1.0162611711814535E-2"/>
              <c:y val="0.3987473903966597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917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45605712499333"/>
          <c:y val="0.45511482254697289"/>
          <c:w val="0.21341484594810523"/>
          <c:h val="8.9770354906054298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104775</xdr:rowOff>
    </xdr:from>
    <xdr:to>
      <xdr:col>16</xdr:col>
      <xdr:colOff>66675</xdr:colOff>
      <xdr:row>33</xdr:row>
      <xdr:rowOff>95250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79"/>
  <sheetViews>
    <sheetView showGridLines="0" tabSelected="1" topLeftCell="A6" zoomScale="120" zoomScaleNormal="120" workbookViewId="0">
      <selection activeCell="N11" sqref="N11"/>
    </sheetView>
  </sheetViews>
  <sheetFormatPr defaultColWidth="9.25" defaultRowHeight="10.15" x14ac:dyDescent="0.3"/>
  <cols>
    <col min="1" max="1" width="31.25" style="18" customWidth="1"/>
    <col min="2" max="2" width="12.25" style="1" customWidth="1"/>
    <col min="3" max="14" width="9.75" style="1" customWidth="1"/>
    <col min="15" max="15" width="14.75" style="1" customWidth="1"/>
    <col min="16" max="16384" width="9.25" style="1"/>
  </cols>
  <sheetData>
    <row r="1" spans="1:15" ht="22.5" customHeight="1" x14ac:dyDescent="0.5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7.649999999999999" x14ac:dyDescent="0.5">
      <c r="A2" s="56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2.75" x14ac:dyDescent="0.35">
      <c r="A3" s="19" t="s">
        <v>8</v>
      </c>
      <c r="B3" s="3">
        <v>45292</v>
      </c>
    </row>
    <row r="4" spans="1:15" ht="12.75" x14ac:dyDescent="0.35">
      <c r="A4" s="19"/>
      <c r="B4" s="4"/>
      <c r="C4" s="20">
        <f t="shared" ref="C4:N4" si="0">Cash_minimum</f>
        <v>0</v>
      </c>
      <c r="D4" s="20">
        <f t="shared" si="0"/>
        <v>0</v>
      </c>
      <c r="E4" s="20">
        <f t="shared" si="0"/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L4" s="20">
        <f t="shared" si="0"/>
        <v>0</v>
      </c>
      <c r="M4" s="20">
        <f t="shared" si="0"/>
        <v>0</v>
      </c>
      <c r="N4" s="20">
        <f t="shared" si="0"/>
        <v>0</v>
      </c>
    </row>
    <row r="5" spans="1:15" ht="13.15" x14ac:dyDescent="0.4">
      <c r="A5" s="19"/>
      <c r="G5" s="5"/>
    </row>
    <row r="6" spans="1:15" ht="13.15" x14ac:dyDescent="0.4">
      <c r="A6" s="6"/>
      <c r="B6" s="36" t="s">
        <v>24</v>
      </c>
      <c r="C6" s="37">
        <f>Start_date</f>
        <v>45292</v>
      </c>
      <c r="D6" s="37">
        <f>DATE(YEAR(C6),MONTH(C6)+1,1)</f>
        <v>45323</v>
      </c>
      <c r="E6" s="37">
        <f t="shared" ref="E6:N6" si="1">DATE(YEAR(D6),MONTH(D6)+1,1)</f>
        <v>45352</v>
      </c>
      <c r="F6" s="37">
        <f t="shared" si="1"/>
        <v>45383</v>
      </c>
      <c r="G6" s="37">
        <f t="shared" si="1"/>
        <v>45413</v>
      </c>
      <c r="H6" s="37">
        <f t="shared" si="1"/>
        <v>45444</v>
      </c>
      <c r="I6" s="37">
        <f t="shared" si="1"/>
        <v>45474</v>
      </c>
      <c r="J6" s="37">
        <f t="shared" si="1"/>
        <v>45505</v>
      </c>
      <c r="K6" s="37">
        <f t="shared" si="1"/>
        <v>45536</v>
      </c>
      <c r="L6" s="37">
        <f t="shared" si="1"/>
        <v>45566</v>
      </c>
      <c r="M6" s="37">
        <f t="shared" si="1"/>
        <v>45597</v>
      </c>
      <c r="N6" s="37">
        <f t="shared" si="1"/>
        <v>45627</v>
      </c>
      <c r="O6" s="38" t="s">
        <v>26</v>
      </c>
    </row>
    <row r="7" spans="1:15" x14ac:dyDescent="0.3">
      <c r="A7" s="7" t="s">
        <v>33</v>
      </c>
      <c r="B7" s="8"/>
      <c r="C7" s="21"/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9"/>
    </row>
    <row r="8" spans="1:15" x14ac:dyDescent="0.3">
      <c r="A8" s="2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x14ac:dyDescent="0.3">
      <c r="A9" s="33" t="s">
        <v>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1:15" x14ac:dyDescent="0.3">
      <c r="A10" s="11" t="s">
        <v>36</v>
      </c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2">
        <f t="shared" ref="O10:O15" si="2">SUM(C10:N10)</f>
        <v>0</v>
      </c>
    </row>
    <row r="11" spans="1:15" x14ac:dyDescent="0.3">
      <c r="A11" s="11" t="s">
        <v>12</v>
      </c>
      <c r="B11" s="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2">
        <f t="shared" si="2"/>
        <v>0</v>
      </c>
    </row>
    <row r="12" spans="1:15" x14ac:dyDescent="0.3">
      <c r="A12" s="11" t="s">
        <v>11</v>
      </c>
      <c r="B12" s="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2">
        <f t="shared" si="2"/>
        <v>0</v>
      </c>
    </row>
    <row r="13" spans="1:15" x14ac:dyDescent="0.3">
      <c r="A13" s="11" t="s">
        <v>9</v>
      </c>
      <c r="B13" s="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2">
        <f t="shared" si="2"/>
        <v>0</v>
      </c>
    </row>
    <row r="14" spans="1:15" x14ac:dyDescent="0.3">
      <c r="A14" s="11" t="s">
        <v>10</v>
      </c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2">
        <f t="shared" si="2"/>
        <v>0</v>
      </c>
    </row>
    <row r="15" spans="1:15" x14ac:dyDescent="0.3">
      <c r="A15" s="13" t="s">
        <v>32</v>
      </c>
      <c r="B15" s="9"/>
      <c r="C15" s="23">
        <f>SUM(C10,C12:C14,(C11*-1))</f>
        <v>0</v>
      </c>
      <c r="D15" s="23">
        <f t="shared" ref="D15:N15" si="3">SUM(D10,D12:D14,(D11*-1))</f>
        <v>0</v>
      </c>
      <c r="E15" s="23">
        <f t="shared" si="3"/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3"/>
        <v>0</v>
      </c>
      <c r="J15" s="23">
        <f t="shared" si="3"/>
        <v>0</v>
      </c>
      <c r="K15" s="23">
        <f t="shared" si="3"/>
        <v>0</v>
      </c>
      <c r="L15" s="23">
        <f t="shared" si="3"/>
        <v>0</v>
      </c>
      <c r="M15" s="23">
        <f t="shared" si="3"/>
        <v>0</v>
      </c>
      <c r="N15" s="23">
        <f t="shared" si="3"/>
        <v>0</v>
      </c>
      <c r="O15" s="22">
        <f t="shared" si="2"/>
        <v>0</v>
      </c>
    </row>
    <row r="16" spans="1:15" x14ac:dyDescent="0.3">
      <c r="A16" s="7" t="s">
        <v>37</v>
      </c>
      <c r="B16" s="24">
        <f t="shared" ref="B16:C16" si="4">(B7+B15)</f>
        <v>0</v>
      </c>
      <c r="C16" s="24">
        <f t="shared" si="4"/>
        <v>0</v>
      </c>
      <c r="D16" s="24">
        <f t="shared" ref="D16" si="5">(D7+D15)</f>
        <v>0</v>
      </c>
      <c r="E16" s="24">
        <f t="shared" ref="E16" si="6">(E7+E15)</f>
        <v>0</v>
      </c>
      <c r="F16" s="24">
        <f t="shared" ref="F16" si="7">(F7+F15)</f>
        <v>0</v>
      </c>
      <c r="G16" s="24">
        <f t="shared" ref="G16" si="8">(G7+G15)</f>
        <v>0</v>
      </c>
      <c r="H16" s="24">
        <f t="shared" ref="H16" si="9">(H7+H15)</f>
        <v>0</v>
      </c>
      <c r="I16" s="24">
        <f t="shared" ref="I16" si="10">(I7+I15)</f>
        <v>0</v>
      </c>
      <c r="J16" s="24">
        <f t="shared" ref="J16" si="11">(J7+J15)</f>
        <v>0</v>
      </c>
      <c r="K16" s="24">
        <f t="shared" ref="K16" si="12">(K7+K15)</f>
        <v>0</v>
      </c>
      <c r="L16" s="24">
        <f t="shared" ref="L16" si="13">(L7+L15)</f>
        <v>0</v>
      </c>
      <c r="M16" s="24">
        <f t="shared" ref="M16" si="14">(M7+M15)</f>
        <v>0</v>
      </c>
      <c r="N16" s="24">
        <f t="shared" ref="N16" si="15">(N7+N15)</f>
        <v>0</v>
      </c>
      <c r="O16" s="9"/>
    </row>
    <row r="17" spans="1:15" x14ac:dyDescent="0.3">
      <c r="A17" s="2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0"/>
    </row>
    <row r="18" spans="1:15" x14ac:dyDescent="0.3">
      <c r="A18" s="30" t="s">
        <v>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</row>
    <row r="19" spans="1:15" x14ac:dyDescent="0.3">
      <c r="A19" s="27" t="s">
        <v>2</v>
      </c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2">
        <f t="shared" ref="O19:O56" si="16">SUM(C19:N19)</f>
        <v>0</v>
      </c>
    </row>
    <row r="20" spans="1:15" x14ac:dyDescent="0.3">
      <c r="A20" s="27" t="s">
        <v>40</v>
      </c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2">
        <f t="shared" si="16"/>
        <v>0</v>
      </c>
    </row>
    <row r="21" spans="1:15" x14ac:dyDescent="0.3">
      <c r="A21" s="27" t="s">
        <v>13</v>
      </c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2">
        <f t="shared" si="16"/>
        <v>0</v>
      </c>
    </row>
    <row r="22" spans="1:15" x14ac:dyDescent="0.3">
      <c r="A22" s="27" t="s">
        <v>55</v>
      </c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2">
        <f t="shared" si="16"/>
        <v>0</v>
      </c>
    </row>
    <row r="23" spans="1:15" x14ac:dyDescent="0.3">
      <c r="A23" s="27" t="s">
        <v>67</v>
      </c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2">
        <f t="shared" si="16"/>
        <v>0</v>
      </c>
    </row>
    <row r="24" spans="1:15" x14ac:dyDescent="0.3">
      <c r="A24" s="27" t="s">
        <v>14</v>
      </c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2">
        <f t="shared" si="16"/>
        <v>0</v>
      </c>
    </row>
    <row r="25" spans="1:15" x14ac:dyDescent="0.3">
      <c r="A25" s="28" t="s">
        <v>22</v>
      </c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2">
        <f t="shared" si="16"/>
        <v>0</v>
      </c>
    </row>
    <row r="26" spans="1:15" x14ac:dyDescent="0.3">
      <c r="A26" s="28" t="s">
        <v>39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2">
        <f t="shared" si="16"/>
        <v>0</v>
      </c>
    </row>
    <row r="27" spans="1:15" x14ac:dyDescent="0.3">
      <c r="A27" s="28" t="s">
        <v>68</v>
      </c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2">
        <f t="shared" si="16"/>
        <v>0</v>
      </c>
    </row>
    <row r="28" spans="1:15" x14ac:dyDescent="0.3">
      <c r="A28" s="27" t="s">
        <v>34</v>
      </c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2">
        <f t="shared" si="16"/>
        <v>0</v>
      </c>
    </row>
    <row r="29" spans="1:15" x14ac:dyDescent="0.3">
      <c r="A29" s="27" t="s">
        <v>35</v>
      </c>
      <c r="B29" s="9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2">
        <f t="shared" si="16"/>
        <v>0</v>
      </c>
    </row>
    <row r="30" spans="1:15" x14ac:dyDescent="0.3">
      <c r="A30" s="27" t="s">
        <v>15</v>
      </c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22">
        <f t="shared" si="16"/>
        <v>0</v>
      </c>
    </row>
    <row r="31" spans="1:15" x14ac:dyDescent="0.3">
      <c r="A31" s="27" t="s">
        <v>17</v>
      </c>
      <c r="B31" s="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22">
        <f t="shared" si="16"/>
        <v>0</v>
      </c>
    </row>
    <row r="32" spans="1:15" x14ac:dyDescent="0.3">
      <c r="A32" s="27" t="s">
        <v>16</v>
      </c>
      <c r="B32" s="9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22">
        <f t="shared" si="16"/>
        <v>0</v>
      </c>
    </row>
    <row r="33" spans="1:15" x14ac:dyDescent="0.3">
      <c r="A33" s="27" t="s">
        <v>69</v>
      </c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22">
        <f t="shared" si="16"/>
        <v>0</v>
      </c>
    </row>
    <row r="34" spans="1:15" x14ac:dyDescent="0.3">
      <c r="A34" s="27" t="s">
        <v>27</v>
      </c>
      <c r="B34" s="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2">
        <f t="shared" si="16"/>
        <v>0</v>
      </c>
    </row>
    <row r="35" spans="1:15" x14ac:dyDescent="0.3">
      <c r="A35" s="27" t="s">
        <v>28</v>
      </c>
      <c r="B35" s="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22">
        <f t="shared" si="16"/>
        <v>0</v>
      </c>
    </row>
    <row r="36" spans="1:15" x14ac:dyDescent="0.3">
      <c r="A36" s="27" t="s">
        <v>18</v>
      </c>
      <c r="B36" s="9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2">
        <f t="shared" si="16"/>
        <v>0</v>
      </c>
    </row>
    <row r="37" spans="1:15" x14ac:dyDescent="0.3">
      <c r="A37" s="27" t="s">
        <v>19</v>
      </c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22">
        <f t="shared" si="16"/>
        <v>0</v>
      </c>
    </row>
    <row r="38" spans="1:15" x14ac:dyDescent="0.3">
      <c r="A38" s="27" t="s">
        <v>20</v>
      </c>
      <c r="B38" s="9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22">
        <f t="shared" si="16"/>
        <v>0</v>
      </c>
    </row>
    <row r="39" spans="1:15" x14ac:dyDescent="0.3">
      <c r="A39" s="27" t="s">
        <v>21</v>
      </c>
      <c r="B39" s="9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22">
        <f t="shared" si="16"/>
        <v>0</v>
      </c>
    </row>
    <row r="40" spans="1:15" x14ac:dyDescent="0.3">
      <c r="A40" s="27" t="s">
        <v>3</v>
      </c>
      <c r="B40" s="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22">
        <f t="shared" si="16"/>
        <v>0</v>
      </c>
    </row>
    <row r="41" spans="1:15" x14ac:dyDescent="0.3">
      <c r="A41" s="46" t="s">
        <v>59</v>
      </c>
      <c r="B41" s="9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22">
        <f t="shared" si="16"/>
        <v>0</v>
      </c>
    </row>
    <row r="42" spans="1:15" x14ac:dyDescent="0.3">
      <c r="A42" s="45" t="s">
        <v>56</v>
      </c>
      <c r="B42" s="9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22">
        <f t="shared" si="16"/>
        <v>0</v>
      </c>
    </row>
    <row r="43" spans="1:15" x14ac:dyDescent="0.3">
      <c r="A43" s="45" t="s">
        <v>57</v>
      </c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22">
        <f t="shared" si="16"/>
        <v>0</v>
      </c>
    </row>
    <row r="44" spans="1:15" x14ac:dyDescent="0.3">
      <c r="A44" s="45" t="s">
        <v>58</v>
      </c>
      <c r="B44" s="9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22">
        <f t="shared" si="16"/>
        <v>0</v>
      </c>
    </row>
    <row r="45" spans="1:15" x14ac:dyDescent="0.3">
      <c r="A45" s="15" t="s">
        <v>41</v>
      </c>
      <c r="B45" s="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22">
        <f t="shared" si="16"/>
        <v>0</v>
      </c>
    </row>
    <row r="46" spans="1:15" x14ac:dyDescent="0.3">
      <c r="A46" s="15" t="s">
        <v>51</v>
      </c>
      <c r="B46" s="9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22">
        <f t="shared" si="16"/>
        <v>0</v>
      </c>
    </row>
    <row r="47" spans="1:15" x14ac:dyDescent="0.3">
      <c r="A47" s="15" t="s">
        <v>23</v>
      </c>
      <c r="B47" s="9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22">
        <f t="shared" si="16"/>
        <v>0</v>
      </c>
    </row>
    <row r="48" spans="1:15" x14ac:dyDescent="0.3">
      <c r="A48" s="15" t="s">
        <v>23</v>
      </c>
      <c r="B48" s="9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22">
        <f t="shared" si="16"/>
        <v>0</v>
      </c>
    </row>
    <row r="49" spans="1:15" x14ac:dyDescent="0.3">
      <c r="A49" s="15" t="s">
        <v>23</v>
      </c>
      <c r="B49" s="9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22">
        <f t="shared" si="16"/>
        <v>0</v>
      </c>
    </row>
    <row r="50" spans="1:15" x14ac:dyDescent="0.3">
      <c r="A50" s="15" t="s">
        <v>4</v>
      </c>
      <c r="B50" s="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2">
        <f t="shared" si="16"/>
        <v>0</v>
      </c>
    </row>
    <row r="51" spans="1:15" x14ac:dyDescent="0.3">
      <c r="A51" s="13" t="s">
        <v>5</v>
      </c>
      <c r="B51" s="9"/>
      <c r="C51" s="23">
        <f t="shared" ref="C51:O51" si="17">SUM(C19:C50)</f>
        <v>0</v>
      </c>
      <c r="D51" s="23">
        <f t="shared" si="17"/>
        <v>0</v>
      </c>
      <c r="E51" s="23">
        <f t="shared" si="17"/>
        <v>0</v>
      </c>
      <c r="F51" s="23">
        <f t="shared" si="17"/>
        <v>0</v>
      </c>
      <c r="G51" s="23">
        <f t="shared" si="17"/>
        <v>0</v>
      </c>
      <c r="H51" s="23">
        <f t="shared" si="17"/>
        <v>0</v>
      </c>
      <c r="I51" s="23">
        <f t="shared" si="17"/>
        <v>0</v>
      </c>
      <c r="J51" s="23">
        <f t="shared" si="17"/>
        <v>0</v>
      </c>
      <c r="K51" s="23">
        <f t="shared" si="17"/>
        <v>0</v>
      </c>
      <c r="L51" s="23">
        <f t="shared" si="17"/>
        <v>0</v>
      </c>
      <c r="M51" s="23">
        <f t="shared" si="17"/>
        <v>0</v>
      </c>
      <c r="N51" s="23">
        <f t="shared" si="17"/>
        <v>0</v>
      </c>
      <c r="O51" s="23">
        <f t="shared" si="17"/>
        <v>0</v>
      </c>
    </row>
    <row r="52" spans="1:15" x14ac:dyDescent="0.3">
      <c r="A52" s="15" t="s">
        <v>6</v>
      </c>
      <c r="B52" s="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22">
        <f t="shared" si="16"/>
        <v>0</v>
      </c>
    </row>
    <row r="53" spans="1:15" x14ac:dyDescent="0.3">
      <c r="A53" s="15" t="s">
        <v>31</v>
      </c>
      <c r="B53" s="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22">
        <f t="shared" si="16"/>
        <v>0</v>
      </c>
    </row>
    <row r="54" spans="1:15" x14ac:dyDescent="0.3">
      <c r="A54" s="15" t="s">
        <v>52</v>
      </c>
      <c r="B54" s="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22">
        <f>SUM(C54:N54)</f>
        <v>0</v>
      </c>
    </row>
    <row r="55" spans="1:15" x14ac:dyDescent="0.3">
      <c r="A55" s="15" t="s">
        <v>29</v>
      </c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2">
        <f t="shared" si="16"/>
        <v>0</v>
      </c>
    </row>
    <row r="56" spans="1:15" x14ac:dyDescent="0.3">
      <c r="A56" s="15" t="s">
        <v>30</v>
      </c>
      <c r="B56" s="9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2">
        <f t="shared" si="16"/>
        <v>0</v>
      </c>
    </row>
    <row r="57" spans="1:15" x14ac:dyDescent="0.3">
      <c r="A57" s="13" t="s">
        <v>7</v>
      </c>
      <c r="B57" s="9"/>
      <c r="C57" s="23">
        <f>C51-SUM(C52:C56)</f>
        <v>0</v>
      </c>
      <c r="D57" s="23">
        <f t="shared" ref="D57:N57" si="18">D51-SUM(D52:D56)</f>
        <v>0</v>
      </c>
      <c r="E57" s="23">
        <f t="shared" si="18"/>
        <v>0</v>
      </c>
      <c r="F57" s="23">
        <f t="shared" si="18"/>
        <v>0</v>
      </c>
      <c r="G57" s="23">
        <f t="shared" si="18"/>
        <v>0</v>
      </c>
      <c r="H57" s="23">
        <f t="shared" si="18"/>
        <v>0</v>
      </c>
      <c r="I57" s="23">
        <f t="shared" si="18"/>
        <v>0</v>
      </c>
      <c r="J57" s="23">
        <f t="shared" si="18"/>
        <v>0</v>
      </c>
      <c r="K57" s="23">
        <f t="shared" si="18"/>
        <v>0</v>
      </c>
      <c r="L57" s="23">
        <f t="shared" si="18"/>
        <v>0</v>
      </c>
      <c r="M57" s="23">
        <f t="shared" si="18"/>
        <v>0</v>
      </c>
      <c r="N57" s="23">
        <f t="shared" si="18"/>
        <v>0</v>
      </c>
      <c r="O57" s="23">
        <f>SUM(O51:O56)</f>
        <v>0</v>
      </c>
    </row>
    <row r="58" spans="1:15" x14ac:dyDescent="0.3">
      <c r="A58" s="13" t="s">
        <v>38</v>
      </c>
      <c r="B58" s="24">
        <f t="shared" ref="B58:N58" si="19">(B16-B57)</f>
        <v>0</v>
      </c>
      <c r="C58" s="24">
        <f t="shared" si="19"/>
        <v>0</v>
      </c>
      <c r="D58" s="24">
        <f t="shared" si="19"/>
        <v>0</v>
      </c>
      <c r="E58" s="24">
        <f t="shared" si="19"/>
        <v>0</v>
      </c>
      <c r="F58" s="24">
        <f t="shared" si="19"/>
        <v>0</v>
      </c>
      <c r="G58" s="24">
        <f t="shared" si="19"/>
        <v>0</v>
      </c>
      <c r="H58" s="24">
        <f t="shared" si="19"/>
        <v>0</v>
      </c>
      <c r="I58" s="24">
        <f t="shared" si="19"/>
        <v>0</v>
      </c>
      <c r="J58" s="24">
        <f t="shared" si="19"/>
        <v>0</v>
      </c>
      <c r="K58" s="24">
        <f t="shared" si="19"/>
        <v>0</v>
      </c>
      <c r="L58" s="24">
        <f t="shared" si="19"/>
        <v>0</v>
      </c>
      <c r="M58" s="24">
        <f t="shared" si="19"/>
        <v>0</v>
      </c>
      <c r="N58" s="24">
        <f t="shared" si="19"/>
        <v>0</v>
      </c>
      <c r="O58" s="9"/>
    </row>
    <row r="59" spans="1:15" ht="10.5" thickBot="1" x14ac:dyDescent="0.35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ht="30.4" thickTop="1" x14ac:dyDescent="0.4">
      <c r="A60" s="43" t="s">
        <v>42</v>
      </c>
      <c r="B60" s="39"/>
    </row>
    <row r="61" spans="1:15" ht="20.25" x14ac:dyDescent="0.3">
      <c r="A61" s="40" t="s">
        <v>43</v>
      </c>
      <c r="B61" s="41"/>
    </row>
    <row r="62" spans="1:15" ht="20.25" x14ac:dyDescent="0.3">
      <c r="A62" s="40" t="s">
        <v>50</v>
      </c>
      <c r="B62" s="41"/>
    </row>
    <row r="63" spans="1:15" ht="20.25" x14ac:dyDescent="0.3">
      <c r="A63" s="40" t="s">
        <v>66</v>
      </c>
      <c r="B63" s="41"/>
    </row>
    <row r="64" spans="1:15" x14ac:dyDescent="0.3">
      <c r="A64" s="42" t="s">
        <v>44</v>
      </c>
      <c r="B64" s="41"/>
    </row>
    <row r="65" spans="1:2" x14ac:dyDescent="0.3">
      <c r="A65" s="42" t="s">
        <v>45</v>
      </c>
      <c r="B65" s="41"/>
    </row>
    <row r="66" spans="1:2" x14ac:dyDescent="0.3">
      <c r="A66" s="42" t="s">
        <v>46</v>
      </c>
      <c r="B66" s="41"/>
    </row>
    <row r="67" spans="1:2" x14ac:dyDescent="0.3">
      <c r="A67" s="42" t="s">
        <v>47</v>
      </c>
      <c r="B67" s="41"/>
    </row>
    <row r="68" spans="1:2" x14ac:dyDescent="0.3">
      <c r="A68" s="42" t="s">
        <v>48</v>
      </c>
      <c r="B68" s="41"/>
    </row>
    <row r="69" spans="1:2" x14ac:dyDescent="0.3">
      <c r="A69" s="53" t="s">
        <v>64</v>
      </c>
      <c r="B69" s="54"/>
    </row>
    <row r="70" spans="1:2" x14ac:dyDescent="0.3">
      <c r="A70" s="53" t="s">
        <v>65</v>
      </c>
      <c r="B70" s="54"/>
    </row>
    <row r="71" spans="1:2" ht="10.5" thickBot="1" x14ac:dyDescent="0.35">
      <c r="A71" s="55" t="s">
        <v>49</v>
      </c>
      <c r="B71" s="44"/>
    </row>
    <row r="72" spans="1:2" ht="26.65" thickBot="1" x14ac:dyDescent="0.45">
      <c r="A72" s="52" t="s">
        <v>60</v>
      </c>
      <c r="B72" s="47"/>
    </row>
    <row r="73" spans="1:2" ht="10.9" thickTop="1" thickBot="1" x14ac:dyDescent="0.35">
      <c r="A73" s="48" t="s">
        <v>53</v>
      </c>
      <c r="B73" s="49"/>
    </row>
    <row r="74" spans="1:2" ht="21" thickTop="1" thickBot="1" x14ac:dyDescent="0.35">
      <c r="A74" s="48" t="s">
        <v>54</v>
      </c>
      <c r="B74" s="49"/>
    </row>
    <row r="75" spans="1:2" ht="10.9" thickTop="1" thickBot="1" x14ac:dyDescent="0.35">
      <c r="A75" s="48" t="s">
        <v>62</v>
      </c>
      <c r="B75" s="49"/>
    </row>
    <row r="76" spans="1:2" ht="21" thickTop="1" thickBot="1" x14ac:dyDescent="0.35">
      <c r="A76" s="48" t="s">
        <v>63</v>
      </c>
      <c r="B76" s="49"/>
    </row>
    <row r="77" spans="1:2" ht="10.9" thickTop="1" thickBot="1" x14ac:dyDescent="0.35">
      <c r="A77" s="48"/>
      <c r="B77" s="49"/>
    </row>
    <row r="78" spans="1:2" ht="10.9" thickTop="1" thickBot="1" x14ac:dyDescent="0.35">
      <c r="A78" s="48"/>
      <c r="B78" s="49"/>
    </row>
    <row r="79" spans="1:2" ht="10.9" thickTop="1" thickBot="1" x14ac:dyDescent="0.35">
      <c r="A79" s="50"/>
      <c r="B79" s="51"/>
    </row>
  </sheetData>
  <sheetProtection insertColumns="0" insertRows="0"/>
  <mergeCells count="2">
    <mergeCell ref="A1:O1"/>
    <mergeCell ref="A2:O2"/>
  </mergeCells>
  <phoneticPr fontId="0" type="noConversion"/>
  <conditionalFormatting sqref="B7:N7">
    <cfRule type="cellIs" dxfId="0" priority="1" stopIfTrue="1" operator="lessThanOrEqual">
      <formula>$B$4</formula>
    </cfRule>
  </conditionalFormatting>
  <dataValidations count="10">
    <dataValidation type="decimal" allowBlank="1" showInputMessage="1" sqref="O7:O9 B59:N59 B5 O4:O5 C25:N27 C4:N6 C8:N10 C17:N23 C38:C56 D38:N50 D52:N56 D51:O51 C12:N14 B7:B14 B17:B56 C29:N36" xr:uid="{00000000-0002-0000-0000-000000000000}">
      <formula1>-10000000</formula1>
      <formula2>10000000</formula2>
    </dataValidation>
    <dataValidation type="decimal" operator="lessThanOrEqual" allowBlank="1" showInputMessage="1" showErrorMessage="1" error="Please enter a number greater than zero." sqref="B4 O59 O52:O56 O10:O15 O17:O50" xr:uid="{00000000-0002-0000-0000-000001000000}">
      <formula1>10000000</formula1>
    </dataValidation>
    <dataValidation operator="greaterThanOrEqual" allowBlank="1" showInputMessage="1" showErrorMessage="1" error="Please enter a number greater than zero." sqref="B6 O6" xr:uid="{00000000-0002-0000-0000-000002000000}"/>
    <dataValidation type="decimal" operator="lessThanOrEqual" allowBlank="1" showInputMessage="1" showErrorMessage="1" sqref="B57:O58 B15:C16 D15:N15 D16:O16" xr:uid="{00000000-0002-0000-0000-000003000000}">
      <formula1>10000000</formula1>
    </dataValidation>
    <dataValidation type="date" allowBlank="1" showInputMessage="1" showErrorMessage="1" error="Please enter a valid date." sqref="B3" xr:uid="{00000000-0002-0000-0000-000004000000}">
      <formula1>1</formula1>
      <formula2>73415</formula2>
    </dataValidation>
    <dataValidation type="decimal" operator="lessThanOrEqual" allowBlank="1" showInputMessage="1" sqref="C7:N7" xr:uid="{00000000-0002-0000-0000-000005000000}">
      <formula1>10000000</formula1>
    </dataValidation>
    <dataValidation type="decimal" allowBlank="1" showInputMessage="1" prompt="Enter returns and allowances as a positive number." sqref="C11:N11" xr:uid="{00000000-0002-0000-0000-000006000000}">
      <formula1>-10000000</formula1>
      <formula2>10000000</formula2>
    </dataValidation>
    <dataValidation type="decimal" allowBlank="1" showInputMessage="1" prompt="Enter materials and supplies included in cost of goods sold (COGS)." sqref="C28:N28" xr:uid="{00000000-0002-0000-0000-000007000000}">
      <formula1>-10000000</formula1>
      <formula2>10000000</formula2>
    </dataValidation>
    <dataValidation type="decimal" allowBlank="1" showInputMessage="1" prompt="Enter supplies not included in cost of goods sold (COGS)." sqref="C37:N37" xr:uid="{00000000-0002-0000-0000-000008000000}">
      <formula1>-10000000</formula1>
      <formula2>10000000</formula2>
    </dataValidation>
    <dataValidation type="decimal" allowBlank="1" showInputMessage="1" prompt="Enter insurance expense such as liability and fire insurance. " sqref="C24:N24" xr:uid="{00000000-0002-0000-0000-000009000000}">
      <formula1>-10000000</formula1>
      <formula2>10000000</formula2>
    </dataValidation>
  </dataValidations>
  <printOptions horizontalCentered="1"/>
  <pageMargins left="0.25" right="0.25" top="0" bottom="0.25" header="0.3" footer="0.3"/>
  <pageSetup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B37:D38"/>
  <sheetViews>
    <sheetView showGridLines="0" workbookViewId="0">
      <selection activeCell="B2" sqref="B2"/>
    </sheetView>
  </sheetViews>
  <sheetFormatPr defaultColWidth="9.25" defaultRowHeight="10.15" x14ac:dyDescent="0.3"/>
  <cols>
    <col min="1" max="1" width="9.25" style="1"/>
    <col min="2" max="2" width="30.25" style="1" bestFit="1" customWidth="1"/>
    <col min="3" max="3" width="9.25" style="1"/>
    <col min="4" max="4" width="13.25" style="1" bestFit="1" customWidth="1"/>
    <col min="5" max="16384" width="9.25" style="1"/>
  </cols>
  <sheetData>
    <row r="37" spans="2:4" ht="13.15" x14ac:dyDescent="0.4">
      <c r="B37" s="19" t="s">
        <v>25</v>
      </c>
      <c r="D37" s="25">
        <f>[0]!Cash_minimum</f>
        <v>0</v>
      </c>
    </row>
    <row r="38" spans="2:4" ht="12.75" x14ac:dyDescent="0.35">
      <c r="B38" s="2"/>
      <c r="C38" s="26"/>
    </row>
  </sheetData>
  <phoneticPr fontId="2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86BD1AC-26C3-4646-A35C-C1C47790E4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Cash Flow</vt:lpstr>
      <vt:lpstr>Cash Flow Chart</vt:lpstr>
      <vt:lpstr>Cash_beginning</vt:lpstr>
      <vt:lpstr>Cash_minimum</vt:lpstr>
      <vt:lpstr>Company_name</vt:lpstr>
      <vt:lpstr>'Cash Flow'!Print_Titles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cash flow projection</dc:title>
  <dc:creator>ADRIANA FLOREZ</dc:creator>
  <cp:keywords/>
  <cp:lastModifiedBy>Adriana Pachon</cp:lastModifiedBy>
  <cp:lastPrinted>2022-01-31T16:45:14Z</cp:lastPrinted>
  <dcterms:created xsi:type="dcterms:W3CDTF">2018-04-06T17:03:02Z</dcterms:created>
  <dcterms:modified xsi:type="dcterms:W3CDTF">2025-02-27T18:08:40Z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TC011132361033</vt:lpwstr>
  </property>
</Properties>
</file>